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E:\次世代エンジン\ボア4.4ｃｍ\Excel\G44_Excel\"/>
    </mc:Choice>
  </mc:AlternateContent>
  <xr:revisionPtr revIDLastSave="0" documentId="8_{F4C53B27-EF83-488E-BB99-5DAE442A256C}" xr6:coauthVersionLast="47" xr6:coauthVersionMax="47" xr10:uidLastSave="{00000000-0000-0000-0000-000000000000}"/>
  <bookViews>
    <workbookView xWindow="-120" yWindow="-120" windowWidth="20730" windowHeight="11160" tabRatio="494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F3" i="1"/>
  <c r="D4" i="1"/>
  <c r="F4" i="1"/>
  <c r="D5" i="1"/>
  <c r="F5" i="1"/>
  <c r="D6" i="1"/>
  <c r="F6" i="1"/>
  <c r="D7" i="1"/>
  <c r="F7" i="1"/>
  <c r="D8" i="1"/>
  <c r="F8" i="1"/>
  <c r="D9" i="1"/>
  <c r="F9" i="1"/>
  <c r="D10" i="1"/>
  <c r="F10" i="1"/>
  <c r="D11" i="1"/>
  <c r="F11" i="1"/>
  <c r="D12" i="1"/>
  <c r="F12" i="1"/>
  <c r="D13" i="1"/>
  <c r="F13" i="1"/>
  <c r="D14" i="1"/>
  <c r="F14" i="1"/>
  <c r="D15" i="1"/>
  <c r="F15" i="1"/>
  <c r="D16" i="1"/>
  <c r="F16" i="1"/>
  <c r="D17" i="1"/>
  <c r="F17" i="1"/>
  <c r="D18" i="1"/>
  <c r="F18" i="1"/>
  <c r="D19" i="1"/>
  <c r="F19" i="1"/>
  <c r="D20" i="1"/>
  <c r="F20" i="1"/>
  <c r="D21" i="1"/>
  <c r="F21" i="1"/>
  <c r="D22" i="1"/>
  <c r="F22" i="1"/>
  <c r="D23" i="1"/>
  <c r="F23" i="1"/>
  <c r="D24" i="1"/>
  <c r="F24" i="1"/>
  <c r="D25" i="1"/>
  <c r="F25" i="1"/>
  <c r="D26" i="1"/>
  <c r="F26" i="1"/>
  <c r="D27" i="1"/>
  <c r="F27" i="1"/>
  <c r="D28" i="1"/>
  <c r="F28" i="1"/>
  <c r="D29" i="1"/>
  <c r="F29" i="1"/>
  <c r="D30" i="1"/>
  <c r="F30" i="1"/>
  <c r="C31" i="1"/>
  <c r="D31" i="1"/>
  <c r="F31" i="1"/>
  <c r="D33" i="1"/>
  <c r="F33" i="1"/>
  <c r="D34" i="1"/>
  <c r="F34" i="1"/>
  <c r="D35" i="1"/>
  <c r="F35" i="1"/>
  <c r="D36" i="1"/>
  <c r="F36" i="1"/>
  <c r="D37" i="1"/>
  <c r="F37" i="1"/>
  <c r="D38" i="1"/>
  <c r="F38" i="1"/>
  <c r="D39" i="1"/>
  <c r="F39" i="1"/>
  <c r="D40" i="1"/>
  <c r="F40" i="1"/>
  <c r="D41" i="1"/>
  <c r="F41" i="1"/>
  <c r="D42" i="1"/>
  <c r="F42" i="1"/>
  <c r="D43" i="1"/>
  <c r="F43" i="1"/>
  <c r="D44" i="1"/>
  <c r="F44" i="1"/>
  <c r="D45" i="1"/>
  <c r="F45" i="1"/>
  <c r="D46" i="1"/>
  <c r="F46" i="1"/>
  <c r="D47" i="1"/>
  <c r="F47" i="1"/>
  <c r="D48" i="1"/>
  <c r="F48" i="1"/>
  <c r="D49" i="1"/>
  <c r="F49" i="1"/>
  <c r="D50" i="1"/>
  <c r="F50" i="1"/>
  <c r="D51" i="1"/>
  <c r="F51" i="1"/>
  <c r="D52" i="1"/>
  <c r="F52" i="1"/>
  <c r="D53" i="1"/>
  <c r="F53" i="1"/>
  <c r="D54" i="1"/>
  <c r="F54" i="1"/>
  <c r="C55" i="1"/>
  <c r="D55" i="1"/>
  <c r="F55" i="1"/>
  <c r="G55" i="1"/>
  <c r="D57" i="1"/>
  <c r="F57" i="1"/>
  <c r="D58" i="1"/>
  <c r="F58" i="1"/>
  <c r="D59" i="1"/>
  <c r="F59" i="1"/>
  <c r="D60" i="1"/>
  <c r="F60" i="1"/>
  <c r="D61" i="1"/>
  <c r="F61" i="1"/>
  <c r="D62" i="1"/>
  <c r="F62" i="1"/>
  <c r="D63" i="1"/>
  <c r="F63" i="1"/>
  <c r="D64" i="1"/>
  <c r="F64" i="1"/>
  <c r="D65" i="1"/>
  <c r="F65" i="1"/>
  <c r="D66" i="1"/>
  <c r="F66" i="1"/>
  <c r="D67" i="1"/>
  <c r="F67" i="1"/>
  <c r="D68" i="1"/>
  <c r="F68" i="1"/>
  <c r="D69" i="1"/>
  <c r="F69" i="1"/>
  <c r="D70" i="1"/>
  <c r="F70" i="1"/>
  <c r="F71" i="1"/>
  <c r="D72" i="1"/>
  <c r="F72" i="1"/>
  <c r="D73" i="1"/>
  <c r="F73" i="1"/>
  <c r="D74" i="1"/>
  <c r="F74" i="1"/>
  <c r="D75" i="1"/>
  <c r="F75" i="1"/>
  <c r="C76" i="1"/>
  <c r="D76" i="1"/>
  <c r="F76" i="1"/>
  <c r="D78" i="1"/>
  <c r="F78" i="1"/>
  <c r="D79" i="1"/>
  <c r="F79" i="1"/>
  <c r="D80" i="1"/>
  <c r="F80" i="1"/>
  <c r="D81" i="1"/>
  <c r="F81" i="1"/>
  <c r="D82" i="1"/>
  <c r="F82" i="1"/>
  <c r="D83" i="1"/>
  <c r="F83" i="1"/>
  <c r="D84" i="1"/>
  <c r="F84" i="1"/>
  <c r="D85" i="1"/>
  <c r="F85" i="1"/>
  <c r="D86" i="1"/>
  <c r="F86" i="1"/>
  <c r="D87" i="1"/>
  <c r="F87" i="1"/>
  <c r="D88" i="1"/>
  <c r="F88" i="1"/>
  <c r="D89" i="1"/>
  <c r="F89" i="1"/>
  <c r="C90" i="1"/>
  <c r="D90" i="1"/>
  <c r="F90" i="1"/>
  <c r="D92" i="1"/>
  <c r="F92" i="1"/>
  <c r="F93" i="1"/>
  <c r="D94" i="1"/>
  <c r="F94" i="1"/>
  <c r="D95" i="1"/>
  <c r="F95" i="1"/>
  <c r="D96" i="1"/>
  <c r="F96" i="1"/>
  <c r="D97" i="1"/>
  <c r="F97" i="1"/>
  <c r="D98" i="1"/>
  <c r="F98" i="1"/>
  <c r="D99" i="1"/>
  <c r="F99" i="1"/>
  <c r="C100" i="1"/>
  <c r="D100" i="1"/>
  <c r="F100" i="1"/>
  <c r="D102" i="1"/>
  <c r="F102" i="1"/>
  <c r="C104" i="1"/>
  <c r="D104" i="1"/>
  <c r="F104" i="1"/>
  <c r="G104" i="1"/>
  <c r="D106" i="1"/>
  <c r="F106" i="1"/>
</calcChain>
</file>

<file path=xl/sharedStrings.xml><?xml version="1.0" encoding="utf-8"?>
<sst xmlns="http://schemas.openxmlformats.org/spreadsheetml/2006/main" count="105" uniqueCount="103">
  <si>
    <t>部品名</t>
  </si>
  <si>
    <t>連数</t>
  </si>
  <si>
    <t>基本部品数</t>
  </si>
  <si>
    <t>部品数</t>
  </si>
  <si>
    <t>部品質量</t>
  </si>
  <si>
    <t>質量</t>
  </si>
  <si>
    <t>往復質量</t>
  </si>
  <si>
    <t>シリンダーブロック上下</t>
  </si>
  <si>
    <t>ローターブッシュ１</t>
  </si>
  <si>
    <t>ローターブッシュ２</t>
  </si>
  <si>
    <t>ローターオイル漏れリング</t>
  </si>
  <si>
    <t>シリンダーブロック位置決めピン</t>
  </si>
  <si>
    <t>シリンダーヘッド左右</t>
  </si>
  <si>
    <t>シリンダーヘッドボルト台</t>
  </si>
  <si>
    <t>シリンダーヘッドリング</t>
  </si>
  <si>
    <t>シリンダーヘッドリング張力バネ</t>
  </si>
  <si>
    <t>シリンダーヘッドカバー左右</t>
  </si>
  <si>
    <t>クランクケース</t>
  </si>
  <si>
    <t>クランクケースリング</t>
  </si>
  <si>
    <t>クランクケースオイル止め１</t>
  </si>
  <si>
    <t>クランクケースオイル止め２</t>
  </si>
  <si>
    <t>クランクケースオイル止め３</t>
  </si>
  <si>
    <t>クランクケース位置決めピン</t>
  </si>
  <si>
    <t>ギアケース(１０連)</t>
  </si>
  <si>
    <t>出力ギアオイル噴霧管</t>
  </si>
  <si>
    <t>ガスケット</t>
  </si>
  <si>
    <t>六角穴付きボルト(M2×5)</t>
  </si>
  <si>
    <t>六角穴付きボルト(M3×7)</t>
  </si>
  <si>
    <t>六角穴付きボルト(M3×11.5)</t>
  </si>
  <si>
    <t>六角穴付きボルト(M3×13.8)</t>
  </si>
  <si>
    <t>六角穴付きボルト(M3×29)</t>
  </si>
  <si>
    <t>六角穴付きボルト(M3×29.2)</t>
  </si>
  <si>
    <t>六角穴付きボルト(M3×33.8)</t>
  </si>
  <si>
    <t xml:space="preserve">ばね座金(M2用) </t>
  </si>
  <si>
    <t>ばね座金(M3用)</t>
  </si>
  <si>
    <t>********ハウジング部品の合計********</t>
  </si>
  <si>
    <t>ピストン半割</t>
  </si>
  <si>
    <t xml:space="preserve">ピストン締結リング </t>
  </si>
  <si>
    <t>ピストンリング</t>
  </si>
  <si>
    <t>ピストンリング張力バネ</t>
  </si>
  <si>
    <t>ピストン内オイル供給管</t>
  </si>
  <si>
    <t>ピストンオイル供給管</t>
  </si>
  <si>
    <t>ピストン内オイル供給管位置決めピン</t>
  </si>
  <si>
    <t>ローター</t>
  </si>
  <si>
    <t>ローターシャフト１</t>
  </si>
  <si>
    <t>ローターシャフト２</t>
  </si>
  <si>
    <t>ローターリング</t>
  </si>
  <si>
    <t>ローターリング押さえバネ</t>
  </si>
  <si>
    <t>ローターリング押さえバネボルト</t>
  </si>
  <si>
    <t>ばね座金(M2用)</t>
  </si>
  <si>
    <t>ローターリング回り止め</t>
  </si>
  <si>
    <t xml:space="preserve">ローター内ピストンオイル供給管 </t>
  </si>
  <si>
    <t>ローター内オイル供給管</t>
  </si>
  <si>
    <t>ローターブッシュオイル供給管</t>
  </si>
  <si>
    <t>ローターオイル止め</t>
  </si>
  <si>
    <t>ローターピン</t>
  </si>
  <si>
    <t>コンロッド</t>
  </si>
  <si>
    <t>コンロッド小端部ブッシュ</t>
  </si>
  <si>
    <t xml:space="preserve">*******往復円弧運動部品の合計****** </t>
  </si>
  <si>
    <t xml:space="preserve">コンロッド大端部ブッシュ </t>
  </si>
  <si>
    <t>コンロッドオイル止め</t>
  </si>
  <si>
    <t xml:space="preserve">クランクシャフト前側 </t>
  </si>
  <si>
    <t>クランクシャフト後側</t>
  </si>
  <si>
    <t xml:space="preserve">クランクギア </t>
  </si>
  <si>
    <t>クランクギア取付ピン</t>
  </si>
  <si>
    <t>クランクシャフトメインブッシュ</t>
  </si>
  <si>
    <t>クランクシャフトブッシュ</t>
  </si>
  <si>
    <t>クランクシャフトオイル止め</t>
  </si>
  <si>
    <t>カムシャフト</t>
  </si>
  <si>
    <t>カムギア大</t>
  </si>
  <si>
    <t xml:space="preserve">カムギア小 </t>
  </si>
  <si>
    <t>カムギア小取付ピン</t>
  </si>
  <si>
    <t>出力ギア(１０連)</t>
  </si>
  <si>
    <t xml:space="preserve">出力シャフト(１０連) </t>
  </si>
  <si>
    <t xml:space="preserve">両角キー(5×2.5×2.5) </t>
  </si>
  <si>
    <t>両角キー(5×2.5×13.5)</t>
  </si>
  <si>
    <t>単列深溝玉軸受(Φ25-Φ37-7mm)</t>
  </si>
  <si>
    <t>単列深溝玉軸受(Φ50-Φ65-7mm)</t>
  </si>
  <si>
    <t>********回転運動部品の合計********</t>
  </si>
  <si>
    <t>吸気バルブ</t>
  </si>
  <si>
    <t>排気バルブ</t>
  </si>
  <si>
    <t>バルブリフター</t>
  </si>
  <si>
    <t>スプリングリテーナー</t>
  </si>
  <si>
    <t>バルブコッター</t>
  </si>
  <si>
    <t>バルブステムシール</t>
  </si>
  <si>
    <t>吸気バルブガイド</t>
  </si>
  <si>
    <t>排気バルブガイド</t>
  </si>
  <si>
    <t>吸気バルブシート</t>
  </si>
  <si>
    <t xml:space="preserve">排気バルブシート  </t>
  </si>
  <si>
    <t>バルブスプリングシート</t>
  </si>
  <si>
    <t>バルブスプリング</t>
  </si>
  <si>
    <t>*******吸排気バルブ部品の合計******</t>
  </si>
  <si>
    <t xml:space="preserve">吸気マニホールド </t>
  </si>
  <si>
    <t xml:space="preserve">排気マニホールド                          </t>
  </si>
  <si>
    <t xml:space="preserve">ばね座金(M2用)                          </t>
  </si>
  <si>
    <t>排気マニホールド(連用)</t>
  </si>
  <si>
    <t>六角穴付きボルト(M2×7)</t>
  </si>
  <si>
    <t>六角ナット(M2)</t>
  </si>
  <si>
    <t xml:space="preserve">*******マニホールド部品の合計******* </t>
  </si>
  <si>
    <t>スパークプラグ(NGK:ER9EHIX)</t>
  </si>
  <si>
    <t>********エンジン(１０連)合計**********</t>
  </si>
  <si>
    <t xml:space="preserve">ウォータージャケット(cc) </t>
  </si>
  <si>
    <t>発 行 日 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</si>
</sst>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ゴシック"/>
      <family val="3"/>
      <charset val="128"/>
    </font>
    <font>
      <sz val="11"/>
      <name val="ＭＳ Ｐゴシック"/>
      <family val="3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NumberFormat="1">
      <alignment vertical="center"/>
    </xf>
    <xf numFmtId="0" fontId="1" fillId="0" borderId="0" xfId="0" applyFont="1">
      <alignment vertical="center"/>
    </xf>
    <xf numFmtId="0" fontId="0" fillId="0" borderId="0" xfId="0" applyNumberFormat="1" applyFont="1">
      <alignment vertical="center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horizontal="right" vertical="center"/>
    </xf>
    <xf numFmtId="0" fontId="0" fillId="0" borderId="2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6"/>
  <sheetViews>
    <sheetView showZeros="0" tabSelected="1" topLeftCell="A82" workbookViewId="0">
      <selection activeCell="A14" sqref="A14"/>
    </sheetView>
  </sheetViews>
  <sheetFormatPr defaultRowHeight="13.5" x14ac:dyDescent="0.15"/>
  <cols>
    <col min="1" max="1" width="38.875" customWidth="1"/>
    <col min="3" max="3" width="12.875" customWidth="1"/>
    <col min="4" max="4" width="13.125" customWidth="1"/>
    <col min="5" max="5" width="14" customWidth="1"/>
    <col min="6" max="6" width="14.875" customWidth="1"/>
    <col min="7" max="7" width="14.5" customWidth="1"/>
  </cols>
  <sheetData>
    <row r="1" spans="1:7" ht="19.5" customHeight="1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ht="19.5" customHeight="1" x14ac:dyDescent="0.15">
      <c r="A2" s="1"/>
      <c r="B2">
        <v>10</v>
      </c>
    </row>
    <row r="3" spans="1:7" ht="19.5" customHeight="1" x14ac:dyDescent="0.15">
      <c r="A3" t="s">
        <v>7</v>
      </c>
      <c r="C3">
        <v>2</v>
      </c>
      <c r="D3" s="2">
        <f>B2*C3</f>
        <v>20</v>
      </c>
      <c r="E3">
        <v>825.99</v>
      </c>
      <c r="F3" s="2">
        <f t="shared" ref="F3:F30" si="0">D3*E3</f>
        <v>16519.8</v>
      </c>
    </row>
    <row r="4" spans="1:7" ht="19.5" customHeight="1" x14ac:dyDescent="0.15">
      <c r="A4" t="s">
        <v>8</v>
      </c>
      <c r="C4">
        <v>2</v>
      </c>
      <c r="D4" s="2">
        <f>B2*C4</f>
        <v>20</v>
      </c>
      <c r="E4">
        <v>18.739999999999998</v>
      </c>
      <c r="F4" s="2">
        <f t="shared" si="0"/>
        <v>374.79999999999995</v>
      </c>
    </row>
    <row r="5" spans="1:7" ht="19.5" customHeight="1" x14ac:dyDescent="0.15">
      <c r="A5" t="s">
        <v>9</v>
      </c>
      <c r="C5">
        <v>2</v>
      </c>
      <c r="D5" s="2">
        <f>B2*C5</f>
        <v>20</v>
      </c>
      <c r="E5">
        <v>20.5</v>
      </c>
      <c r="F5" s="2">
        <f t="shared" si="0"/>
        <v>410</v>
      </c>
    </row>
    <row r="6" spans="1:7" ht="19.5" customHeight="1" x14ac:dyDescent="0.15">
      <c r="A6" t="s">
        <v>10</v>
      </c>
      <c r="C6">
        <v>4</v>
      </c>
      <c r="D6" s="2">
        <f>B2*C6</f>
        <v>40</v>
      </c>
      <c r="E6">
        <v>0.75</v>
      </c>
      <c r="F6" s="2">
        <f t="shared" si="0"/>
        <v>30</v>
      </c>
    </row>
    <row r="7" spans="1:7" ht="19.5" customHeight="1" x14ac:dyDescent="0.15">
      <c r="A7" t="s">
        <v>11</v>
      </c>
      <c r="C7">
        <v>8</v>
      </c>
      <c r="D7" s="2">
        <f>B2*C7</f>
        <v>80</v>
      </c>
      <c r="E7">
        <v>0.2</v>
      </c>
      <c r="F7" s="2">
        <f t="shared" si="0"/>
        <v>16</v>
      </c>
    </row>
    <row r="8" spans="1:7" ht="19.5" customHeight="1" x14ac:dyDescent="0.15">
      <c r="A8" t="s">
        <v>12</v>
      </c>
      <c r="C8">
        <v>2</v>
      </c>
      <c r="D8" s="2">
        <f>B2*C8</f>
        <v>20</v>
      </c>
      <c r="E8">
        <v>804.11</v>
      </c>
      <c r="F8" s="2">
        <f t="shared" si="0"/>
        <v>16082.2</v>
      </c>
    </row>
    <row r="9" spans="1:7" ht="19.5" customHeight="1" x14ac:dyDescent="0.15">
      <c r="A9" t="s">
        <v>13</v>
      </c>
      <c r="C9">
        <v>56</v>
      </c>
      <c r="D9" s="2">
        <f>B2*C9</f>
        <v>560</v>
      </c>
      <c r="E9">
        <v>0.12</v>
      </c>
      <c r="F9" s="2">
        <f t="shared" si="0"/>
        <v>67.2</v>
      </c>
    </row>
    <row r="10" spans="1:7" ht="19.5" customHeight="1" x14ac:dyDescent="0.15">
      <c r="A10" t="s">
        <v>14</v>
      </c>
      <c r="C10">
        <v>16</v>
      </c>
      <c r="D10" s="2">
        <f>B2*C10</f>
        <v>160</v>
      </c>
      <c r="E10">
        <v>1.33</v>
      </c>
      <c r="F10" s="2">
        <f t="shared" si="0"/>
        <v>212.8</v>
      </c>
    </row>
    <row r="11" spans="1:7" ht="19.5" customHeight="1" x14ac:dyDescent="0.15">
      <c r="A11" t="s">
        <v>15</v>
      </c>
      <c r="C11">
        <v>32</v>
      </c>
      <c r="D11" s="2">
        <f>B2*C11</f>
        <v>320</v>
      </c>
      <c r="E11">
        <v>0.04</v>
      </c>
      <c r="F11" s="2">
        <f t="shared" si="0"/>
        <v>12.8</v>
      </c>
    </row>
    <row r="12" spans="1:7" ht="19.5" customHeight="1" x14ac:dyDescent="0.15">
      <c r="A12" t="s">
        <v>16</v>
      </c>
      <c r="C12">
        <v>2</v>
      </c>
      <c r="D12" s="2">
        <f>B2*C12</f>
        <v>20</v>
      </c>
      <c r="E12">
        <v>144.96</v>
      </c>
      <c r="F12" s="2">
        <f t="shared" si="0"/>
        <v>2899.2000000000003</v>
      </c>
    </row>
    <row r="13" spans="1:7" ht="19.5" customHeight="1" x14ac:dyDescent="0.15">
      <c r="A13" t="s">
        <v>17</v>
      </c>
      <c r="C13">
        <v>2</v>
      </c>
      <c r="D13" s="2">
        <f>B2*C13</f>
        <v>20</v>
      </c>
      <c r="E13">
        <v>386.72</v>
      </c>
      <c r="F13" s="2">
        <f t="shared" si="0"/>
        <v>7734.4000000000005</v>
      </c>
    </row>
    <row r="14" spans="1:7" ht="19.5" customHeight="1" x14ac:dyDescent="0.15">
      <c r="A14" t="s">
        <v>18</v>
      </c>
      <c r="C14">
        <v>2</v>
      </c>
      <c r="D14" s="2">
        <f>B2*C14</f>
        <v>20</v>
      </c>
      <c r="E14">
        <v>1.88</v>
      </c>
      <c r="F14" s="2">
        <f t="shared" si="0"/>
        <v>37.599999999999994</v>
      </c>
    </row>
    <row r="15" spans="1:7" ht="19.5" customHeight="1" x14ac:dyDescent="0.15">
      <c r="A15" t="s">
        <v>19</v>
      </c>
      <c r="C15">
        <v>4</v>
      </c>
      <c r="D15" s="2">
        <f>B2*C15</f>
        <v>40</v>
      </c>
      <c r="E15">
        <v>0.02</v>
      </c>
      <c r="F15" s="2">
        <f t="shared" si="0"/>
        <v>0.8</v>
      </c>
    </row>
    <row r="16" spans="1:7" ht="19.5" customHeight="1" x14ac:dyDescent="0.15">
      <c r="A16" t="s">
        <v>20</v>
      </c>
      <c r="C16">
        <v>12</v>
      </c>
      <c r="D16" s="2">
        <f>B2*C16</f>
        <v>120</v>
      </c>
      <c r="E16">
        <v>0.03</v>
      </c>
      <c r="F16" s="2">
        <f t="shared" si="0"/>
        <v>3.5999999999999996</v>
      </c>
    </row>
    <row r="17" spans="1:6" ht="19.5" customHeight="1" x14ac:dyDescent="0.15">
      <c r="A17" t="s">
        <v>21</v>
      </c>
      <c r="C17">
        <v>2</v>
      </c>
      <c r="D17" s="2">
        <f>B2*C17</f>
        <v>20</v>
      </c>
      <c r="E17">
        <v>0.36</v>
      </c>
      <c r="F17" s="2">
        <f t="shared" si="0"/>
        <v>7.1999999999999993</v>
      </c>
    </row>
    <row r="18" spans="1:6" ht="19.5" customHeight="1" x14ac:dyDescent="0.15">
      <c r="A18" t="s">
        <v>22</v>
      </c>
      <c r="C18">
        <v>8</v>
      </c>
      <c r="D18" s="2">
        <f>B2*C18</f>
        <v>80</v>
      </c>
      <c r="E18">
        <v>0.66</v>
      </c>
      <c r="F18" s="2">
        <f t="shared" si="0"/>
        <v>52.800000000000004</v>
      </c>
    </row>
    <row r="19" spans="1:6" ht="19.5" customHeight="1" x14ac:dyDescent="0.15">
      <c r="A19" t="s">
        <v>23</v>
      </c>
      <c r="C19">
        <v>2</v>
      </c>
      <c r="D19" s="2">
        <f>B2*C19</f>
        <v>20</v>
      </c>
      <c r="E19">
        <v>104.05</v>
      </c>
      <c r="F19" s="2">
        <f t="shared" si="0"/>
        <v>2081</v>
      </c>
    </row>
    <row r="20" spans="1:6" ht="19.5" customHeight="1" x14ac:dyDescent="0.15">
      <c r="A20" s="3" t="s">
        <v>24</v>
      </c>
      <c r="C20">
        <v>4</v>
      </c>
      <c r="D20" s="4">
        <f>B2*C20</f>
        <v>40</v>
      </c>
      <c r="E20">
        <v>0.03</v>
      </c>
      <c r="F20" s="4">
        <f t="shared" si="0"/>
        <v>1.2</v>
      </c>
    </row>
    <row r="21" spans="1:6" ht="19.5" customHeight="1" x14ac:dyDescent="0.15">
      <c r="A21" t="s">
        <v>25</v>
      </c>
      <c r="C21">
        <v>4</v>
      </c>
      <c r="D21" s="2">
        <f>B2*C21</f>
        <v>40</v>
      </c>
      <c r="E21">
        <v>17.600000000000001</v>
      </c>
      <c r="F21" s="2">
        <f t="shared" si="0"/>
        <v>704</v>
      </c>
    </row>
    <row r="22" spans="1:6" ht="19.5" customHeight="1" x14ac:dyDescent="0.15">
      <c r="A22" t="s">
        <v>26</v>
      </c>
      <c r="C22">
        <v>24</v>
      </c>
      <c r="D22" s="2">
        <f>B2*C22</f>
        <v>240</v>
      </c>
      <c r="E22" s="5">
        <v>0.26</v>
      </c>
      <c r="F22" s="2">
        <f t="shared" si="0"/>
        <v>62.400000000000006</v>
      </c>
    </row>
    <row r="23" spans="1:6" ht="19.5" customHeight="1" x14ac:dyDescent="0.15">
      <c r="A23" t="s">
        <v>27</v>
      </c>
      <c r="C23">
        <v>56</v>
      </c>
      <c r="D23" s="2">
        <f>B2*C23</f>
        <v>560</v>
      </c>
      <c r="E23">
        <v>0.81</v>
      </c>
      <c r="F23" s="2">
        <f t="shared" si="0"/>
        <v>453.6</v>
      </c>
    </row>
    <row r="24" spans="1:6" ht="19.5" customHeight="1" x14ac:dyDescent="0.15">
      <c r="A24" t="s">
        <v>28</v>
      </c>
      <c r="C24">
        <v>8</v>
      </c>
      <c r="D24" s="2">
        <f>B2*C24</f>
        <v>80</v>
      </c>
      <c r="E24">
        <v>1.01</v>
      </c>
      <c r="F24" s="2">
        <f t="shared" si="0"/>
        <v>80.8</v>
      </c>
    </row>
    <row r="25" spans="1:6" ht="19.5" customHeight="1" x14ac:dyDescent="0.15">
      <c r="A25" t="s">
        <v>29</v>
      </c>
      <c r="C25">
        <v>32</v>
      </c>
      <c r="D25" s="2">
        <f>B2*C25</f>
        <v>320</v>
      </c>
      <c r="E25">
        <v>1.1100000000000001</v>
      </c>
      <c r="F25" s="2">
        <f t="shared" si="0"/>
        <v>355.20000000000005</v>
      </c>
    </row>
    <row r="26" spans="1:6" ht="19.5" customHeight="1" x14ac:dyDescent="0.15">
      <c r="A26" t="s">
        <v>30</v>
      </c>
      <c r="C26">
        <v>24</v>
      </c>
      <c r="D26" s="2">
        <f>B2*C26</f>
        <v>240</v>
      </c>
      <c r="E26">
        <v>1.81</v>
      </c>
      <c r="F26" s="2">
        <f t="shared" si="0"/>
        <v>434.40000000000003</v>
      </c>
    </row>
    <row r="27" spans="1:6" ht="19.5" customHeight="1" x14ac:dyDescent="0.15">
      <c r="A27" t="s">
        <v>31</v>
      </c>
      <c r="C27">
        <v>16</v>
      </c>
      <c r="D27" s="2">
        <f>B2*C27</f>
        <v>160</v>
      </c>
      <c r="E27">
        <v>1.81</v>
      </c>
      <c r="F27" s="2">
        <f t="shared" si="0"/>
        <v>289.60000000000002</v>
      </c>
    </row>
    <row r="28" spans="1:6" ht="19.5" customHeight="1" x14ac:dyDescent="0.15">
      <c r="A28" t="s">
        <v>32</v>
      </c>
      <c r="C28">
        <v>16</v>
      </c>
      <c r="D28" s="2">
        <f>B2*C28</f>
        <v>160</v>
      </c>
      <c r="E28">
        <v>2.02</v>
      </c>
      <c r="F28" s="2">
        <f t="shared" si="0"/>
        <v>323.2</v>
      </c>
    </row>
    <row r="29" spans="1:6" x14ac:dyDescent="0.15">
      <c r="A29" t="s">
        <v>33</v>
      </c>
      <c r="C29">
        <v>24</v>
      </c>
      <c r="D29" s="2">
        <f>B2*C29</f>
        <v>240</v>
      </c>
      <c r="E29">
        <v>0.03</v>
      </c>
      <c r="F29" s="2">
        <f t="shared" si="0"/>
        <v>7.1999999999999993</v>
      </c>
    </row>
    <row r="30" spans="1:6" x14ac:dyDescent="0.15">
      <c r="A30" t="s">
        <v>34</v>
      </c>
      <c r="C30">
        <v>152</v>
      </c>
      <c r="D30" s="2">
        <f>B2*C30</f>
        <v>1520</v>
      </c>
      <c r="E30">
        <v>0.08</v>
      </c>
      <c r="F30" s="2">
        <f t="shared" si="0"/>
        <v>121.60000000000001</v>
      </c>
    </row>
    <row r="31" spans="1:6" x14ac:dyDescent="0.15">
      <c r="A31" t="s">
        <v>35</v>
      </c>
      <c r="C31" s="2">
        <f>SUM(C3:C30)</f>
        <v>518</v>
      </c>
      <c r="D31" s="2">
        <f>SUM(D3:D30)</f>
        <v>5180</v>
      </c>
      <c r="F31" s="2">
        <f>SUM(F3:F30)</f>
        <v>49375.399999999994</v>
      </c>
    </row>
    <row r="33" spans="1:7" x14ac:dyDescent="0.15">
      <c r="A33" t="s">
        <v>36</v>
      </c>
      <c r="C33">
        <v>8</v>
      </c>
      <c r="D33" s="2">
        <f>B2*C33</f>
        <v>80</v>
      </c>
      <c r="E33">
        <v>22.17</v>
      </c>
      <c r="F33" s="2">
        <f t="shared" ref="F33:F54" si="1">D33*E33</f>
        <v>1773.6000000000001</v>
      </c>
      <c r="G33">
        <v>76.87</v>
      </c>
    </row>
    <row r="34" spans="1:7" x14ac:dyDescent="0.15">
      <c r="A34" t="s">
        <v>37</v>
      </c>
      <c r="C34">
        <v>4</v>
      </c>
      <c r="D34" s="2">
        <f>B2*C34</f>
        <v>40</v>
      </c>
      <c r="E34">
        <v>0.44</v>
      </c>
      <c r="F34" s="2">
        <f t="shared" si="1"/>
        <v>17.600000000000001</v>
      </c>
      <c r="G34">
        <v>0.88</v>
      </c>
    </row>
    <row r="35" spans="1:7" x14ac:dyDescent="0.15">
      <c r="A35" t="s">
        <v>38</v>
      </c>
      <c r="C35">
        <v>8</v>
      </c>
      <c r="D35" s="2">
        <f>B2*C35</f>
        <v>80</v>
      </c>
      <c r="E35">
        <v>1.71</v>
      </c>
      <c r="F35" s="2">
        <f t="shared" si="1"/>
        <v>136.80000000000001</v>
      </c>
      <c r="G35">
        <v>8.42</v>
      </c>
    </row>
    <row r="36" spans="1:7" x14ac:dyDescent="0.15">
      <c r="A36" t="s">
        <v>39</v>
      </c>
      <c r="C36">
        <v>16</v>
      </c>
      <c r="D36" s="2">
        <f>B2*C36</f>
        <v>160</v>
      </c>
      <c r="E36">
        <v>0.01</v>
      </c>
      <c r="F36" s="2">
        <f t="shared" si="1"/>
        <v>1.6</v>
      </c>
      <c r="G36">
        <v>0.06</v>
      </c>
    </row>
    <row r="37" spans="1:7" x14ac:dyDescent="0.15">
      <c r="A37" t="s">
        <v>40</v>
      </c>
      <c r="C37">
        <v>4</v>
      </c>
      <c r="D37" s="2">
        <f>B2*C37</f>
        <v>40</v>
      </c>
      <c r="E37">
        <v>0.66</v>
      </c>
      <c r="F37" s="2">
        <f t="shared" si="1"/>
        <v>26.400000000000002</v>
      </c>
      <c r="G37">
        <v>1.44</v>
      </c>
    </row>
    <row r="38" spans="1:7" x14ac:dyDescent="0.15">
      <c r="A38" t="s">
        <v>41</v>
      </c>
      <c r="C38">
        <v>4</v>
      </c>
      <c r="D38" s="2">
        <f>B2*C38</f>
        <v>40</v>
      </c>
      <c r="E38">
        <v>3.79</v>
      </c>
      <c r="F38" s="2">
        <f t="shared" si="1"/>
        <v>151.6</v>
      </c>
      <c r="G38">
        <v>4.03</v>
      </c>
    </row>
    <row r="39" spans="1:7" x14ac:dyDescent="0.15">
      <c r="A39" t="s">
        <v>42</v>
      </c>
      <c r="C39">
        <v>8</v>
      </c>
      <c r="D39" s="2">
        <f>B2*C39</f>
        <v>80</v>
      </c>
      <c r="E39">
        <v>0.04</v>
      </c>
      <c r="F39" s="2">
        <f t="shared" si="1"/>
        <v>3.2</v>
      </c>
      <c r="G39">
        <v>0.21</v>
      </c>
    </row>
    <row r="40" spans="1:7" x14ac:dyDescent="0.15">
      <c r="A40" t="s">
        <v>43</v>
      </c>
      <c r="C40">
        <v>2</v>
      </c>
      <c r="D40" s="2">
        <f>B2*C40</f>
        <v>20</v>
      </c>
      <c r="E40">
        <v>396.36</v>
      </c>
      <c r="F40" s="2">
        <f t="shared" si="1"/>
        <v>7927.2000000000007</v>
      </c>
      <c r="G40">
        <v>118.37</v>
      </c>
    </row>
    <row r="41" spans="1:7" x14ac:dyDescent="0.15">
      <c r="A41" t="s">
        <v>44</v>
      </c>
      <c r="C41">
        <v>2</v>
      </c>
      <c r="D41" s="2">
        <f>B2*C41</f>
        <v>20</v>
      </c>
      <c r="E41">
        <v>9.26</v>
      </c>
      <c r="F41" s="2">
        <f t="shared" si="1"/>
        <v>185.2</v>
      </c>
      <c r="G41">
        <v>0.97</v>
      </c>
    </row>
    <row r="42" spans="1:7" x14ac:dyDescent="0.15">
      <c r="A42" t="s">
        <v>45</v>
      </c>
      <c r="C42">
        <v>2</v>
      </c>
      <c r="D42" s="2">
        <f>B2*C42</f>
        <v>20</v>
      </c>
      <c r="E42">
        <v>9.68</v>
      </c>
      <c r="F42" s="2">
        <f t="shared" si="1"/>
        <v>193.6</v>
      </c>
      <c r="G42">
        <v>0.91</v>
      </c>
    </row>
    <row r="43" spans="1:7" x14ac:dyDescent="0.15">
      <c r="A43" t="s">
        <v>46</v>
      </c>
      <c r="C43">
        <v>4</v>
      </c>
      <c r="D43" s="2">
        <f>B2*C43</f>
        <v>40</v>
      </c>
      <c r="E43">
        <v>10.35</v>
      </c>
      <c r="F43" s="2">
        <f t="shared" si="1"/>
        <v>414</v>
      </c>
      <c r="G43">
        <v>14.49</v>
      </c>
    </row>
    <row r="44" spans="1:7" x14ac:dyDescent="0.15">
      <c r="A44" t="s">
        <v>47</v>
      </c>
      <c r="C44">
        <v>64</v>
      </c>
      <c r="D44" s="2">
        <f>B2*C44</f>
        <v>640</v>
      </c>
      <c r="E44">
        <v>0.14000000000000001</v>
      </c>
      <c r="F44" s="2">
        <f t="shared" si="1"/>
        <v>89.600000000000009</v>
      </c>
      <c r="G44">
        <v>2.79</v>
      </c>
    </row>
    <row r="45" spans="1:7" x14ac:dyDescent="0.15">
      <c r="A45" t="s">
        <v>48</v>
      </c>
      <c r="C45">
        <v>64</v>
      </c>
      <c r="D45" s="2">
        <f>B2*C45</f>
        <v>640</v>
      </c>
      <c r="E45">
        <v>0.14000000000000001</v>
      </c>
      <c r="F45" s="2">
        <f t="shared" si="1"/>
        <v>89.600000000000009</v>
      </c>
      <c r="G45">
        <v>2.48</v>
      </c>
    </row>
    <row r="46" spans="1:7" x14ac:dyDescent="0.15">
      <c r="A46" t="s">
        <v>49</v>
      </c>
      <c r="C46">
        <v>64</v>
      </c>
      <c r="D46" s="2">
        <f>B2*C46</f>
        <v>640</v>
      </c>
      <c r="E46">
        <v>0.03</v>
      </c>
      <c r="F46" s="2">
        <f t="shared" si="1"/>
        <v>19.2</v>
      </c>
      <c r="G46">
        <v>0.53</v>
      </c>
    </row>
    <row r="47" spans="1:7" x14ac:dyDescent="0.15">
      <c r="A47" t="s">
        <v>50</v>
      </c>
      <c r="C47">
        <v>4</v>
      </c>
      <c r="D47" s="2">
        <f>B2*C47</f>
        <v>40</v>
      </c>
      <c r="E47">
        <v>0.04</v>
      </c>
      <c r="F47" s="2">
        <f t="shared" si="1"/>
        <v>1.6</v>
      </c>
      <c r="G47">
        <v>0.05</v>
      </c>
    </row>
    <row r="48" spans="1:7" x14ac:dyDescent="0.15">
      <c r="A48" t="s">
        <v>51</v>
      </c>
      <c r="C48">
        <v>4</v>
      </c>
      <c r="D48" s="2">
        <f>B2*C48</f>
        <v>40</v>
      </c>
      <c r="E48">
        <v>0.91</v>
      </c>
      <c r="F48" s="2">
        <f t="shared" si="1"/>
        <v>36.4</v>
      </c>
      <c r="G48">
        <v>0.5</v>
      </c>
    </row>
    <row r="49" spans="1:7" x14ac:dyDescent="0.15">
      <c r="A49" t="s">
        <v>52</v>
      </c>
      <c r="C49">
        <v>16</v>
      </c>
      <c r="D49" s="2">
        <f>B2*C49</f>
        <v>160</v>
      </c>
      <c r="E49">
        <v>0.93</v>
      </c>
      <c r="F49" s="2">
        <f t="shared" si="1"/>
        <v>148.80000000000001</v>
      </c>
      <c r="G49">
        <v>2.04</v>
      </c>
    </row>
    <row r="50" spans="1:7" x14ac:dyDescent="0.15">
      <c r="A50" t="s">
        <v>53</v>
      </c>
      <c r="C50">
        <v>4</v>
      </c>
      <c r="D50" s="2">
        <f>B2*C50</f>
        <v>40</v>
      </c>
      <c r="E50">
        <v>0.92</v>
      </c>
      <c r="F50" s="2">
        <f t="shared" si="1"/>
        <v>36.800000000000004</v>
      </c>
      <c r="G50">
        <v>0.5</v>
      </c>
    </row>
    <row r="51" spans="1:7" x14ac:dyDescent="0.15">
      <c r="A51" t="s">
        <v>54</v>
      </c>
      <c r="C51">
        <v>8</v>
      </c>
      <c r="D51" s="2">
        <f>B2*C51</f>
        <v>80</v>
      </c>
      <c r="E51">
        <v>0.01</v>
      </c>
      <c r="F51" s="2">
        <f t="shared" si="1"/>
        <v>0.8</v>
      </c>
      <c r="G51">
        <v>0.01</v>
      </c>
    </row>
    <row r="52" spans="1:7" x14ac:dyDescent="0.15">
      <c r="A52" t="s">
        <v>55</v>
      </c>
      <c r="C52">
        <v>4</v>
      </c>
      <c r="D52" s="2">
        <f>B2*C52</f>
        <v>40</v>
      </c>
      <c r="E52">
        <v>19.829999999999998</v>
      </c>
      <c r="F52" s="2">
        <f t="shared" si="1"/>
        <v>793.19999999999993</v>
      </c>
      <c r="G52">
        <v>9.92</v>
      </c>
    </row>
    <row r="53" spans="1:7" x14ac:dyDescent="0.15">
      <c r="A53" t="s">
        <v>56</v>
      </c>
      <c r="C53">
        <v>4</v>
      </c>
      <c r="D53" s="2">
        <f>B2*C53</f>
        <v>40</v>
      </c>
      <c r="E53">
        <v>90.43</v>
      </c>
      <c r="F53" s="2">
        <f t="shared" si="1"/>
        <v>3617.2000000000003</v>
      </c>
      <c r="G53">
        <v>18.97</v>
      </c>
    </row>
    <row r="54" spans="1:7" x14ac:dyDescent="0.15">
      <c r="A54" t="s">
        <v>57</v>
      </c>
      <c r="C54">
        <v>4</v>
      </c>
      <c r="D54" s="2">
        <f>B2*C54</f>
        <v>40</v>
      </c>
      <c r="E54">
        <v>5.35</v>
      </c>
      <c r="F54" s="2">
        <f t="shared" si="1"/>
        <v>214</v>
      </c>
      <c r="G54">
        <v>2.68</v>
      </c>
    </row>
    <row r="55" spans="1:7" x14ac:dyDescent="0.15">
      <c r="A55" t="s">
        <v>58</v>
      </c>
      <c r="C55" s="2">
        <f>SUM(C33:C54)</f>
        <v>302</v>
      </c>
      <c r="D55" s="2">
        <f>SUM(D33:D54)</f>
        <v>3020</v>
      </c>
      <c r="F55" s="2">
        <f>SUM(F33:F54)</f>
        <v>15878.000000000002</v>
      </c>
      <c r="G55" s="2">
        <f>SUM(G33:G54)</f>
        <v>267.11999999999995</v>
      </c>
    </row>
    <row r="57" spans="1:7" x14ac:dyDescent="0.15">
      <c r="A57" t="s">
        <v>59</v>
      </c>
      <c r="C57">
        <v>4</v>
      </c>
      <c r="D57" s="2">
        <f>B2*C57</f>
        <v>40</v>
      </c>
      <c r="E57">
        <v>17.170000000000002</v>
      </c>
      <c r="F57" s="2">
        <f t="shared" ref="F57:F75" si="2">D57*E57</f>
        <v>686.80000000000007</v>
      </c>
    </row>
    <row r="58" spans="1:7" x14ac:dyDescent="0.15">
      <c r="A58" t="s">
        <v>60</v>
      </c>
      <c r="C58">
        <v>4</v>
      </c>
      <c r="D58" s="2">
        <f>B2*C58</f>
        <v>40</v>
      </c>
      <c r="E58">
        <v>0.02</v>
      </c>
      <c r="F58" s="2">
        <f t="shared" si="2"/>
        <v>0.8</v>
      </c>
    </row>
    <row r="59" spans="1:7" x14ac:dyDescent="0.15">
      <c r="A59" t="s">
        <v>61</v>
      </c>
      <c r="C59">
        <v>4</v>
      </c>
      <c r="D59" s="2">
        <f>B2*C59</f>
        <v>40</v>
      </c>
      <c r="E59">
        <v>111.09</v>
      </c>
      <c r="F59" s="2">
        <f t="shared" si="2"/>
        <v>4443.6000000000004</v>
      </c>
    </row>
    <row r="60" spans="1:7" x14ac:dyDescent="0.15">
      <c r="A60" t="s">
        <v>62</v>
      </c>
      <c r="C60">
        <v>4</v>
      </c>
      <c r="D60" s="2">
        <f>B2*C60</f>
        <v>40</v>
      </c>
      <c r="E60">
        <v>41.43</v>
      </c>
      <c r="F60" s="2">
        <f t="shared" si="2"/>
        <v>1657.2</v>
      </c>
    </row>
    <row r="61" spans="1:7" x14ac:dyDescent="0.15">
      <c r="A61" t="s">
        <v>63</v>
      </c>
      <c r="C61">
        <v>4</v>
      </c>
      <c r="D61" s="2">
        <f>B2*C61</f>
        <v>40</v>
      </c>
      <c r="E61">
        <v>87.58</v>
      </c>
      <c r="F61" s="2">
        <f t="shared" si="2"/>
        <v>3503.2</v>
      </c>
    </row>
    <row r="62" spans="1:7" x14ac:dyDescent="0.15">
      <c r="A62" t="s">
        <v>64</v>
      </c>
      <c r="C62">
        <v>16</v>
      </c>
      <c r="D62" s="2">
        <f>B2*C62</f>
        <v>160</v>
      </c>
      <c r="E62">
        <v>1.07</v>
      </c>
      <c r="F62" s="2">
        <f t="shared" si="2"/>
        <v>171.20000000000002</v>
      </c>
    </row>
    <row r="63" spans="1:7" x14ac:dyDescent="0.15">
      <c r="A63" t="s">
        <v>65</v>
      </c>
      <c r="C63">
        <v>4</v>
      </c>
      <c r="D63" s="2">
        <f>B2*C63</f>
        <v>40</v>
      </c>
      <c r="E63">
        <v>9.6300000000000008</v>
      </c>
      <c r="F63" s="2">
        <f t="shared" si="2"/>
        <v>385.20000000000005</v>
      </c>
    </row>
    <row r="64" spans="1:7" x14ac:dyDescent="0.15">
      <c r="A64" t="s">
        <v>66</v>
      </c>
      <c r="C64">
        <v>4</v>
      </c>
      <c r="D64" s="2">
        <f>B2*C64</f>
        <v>40</v>
      </c>
      <c r="E64">
        <v>6.63</v>
      </c>
      <c r="F64" s="2">
        <f t="shared" si="2"/>
        <v>265.2</v>
      </c>
    </row>
    <row r="65" spans="1:6" x14ac:dyDescent="0.15">
      <c r="A65" t="s">
        <v>67</v>
      </c>
      <c r="C65">
        <v>16</v>
      </c>
      <c r="D65" s="2">
        <f>B2*C65</f>
        <v>160</v>
      </c>
      <c r="E65">
        <v>0.03</v>
      </c>
      <c r="F65" s="2">
        <f t="shared" si="2"/>
        <v>4.8</v>
      </c>
    </row>
    <row r="66" spans="1:6" x14ac:dyDescent="0.15">
      <c r="A66" t="s">
        <v>68</v>
      </c>
      <c r="C66">
        <v>4</v>
      </c>
      <c r="D66" s="2">
        <f>B2*C66</f>
        <v>40</v>
      </c>
      <c r="E66">
        <v>30.74</v>
      </c>
      <c r="F66" s="2">
        <f t="shared" si="2"/>
        <v>1229.5999999999999</v>
      </c>
    </row>
    <row r="67" spans="1:6" x14ac:dyDescent="0.15">
      <c r="A67" t="s">
        <v>69</v>
      </c>
      <c r="C67">
        <v>4</v>
      </c>
      <c r="D67" s="2">
        <f>B2*C67</f>
        <v>40</v>
      </c>
      <c r="E67">
        <v>31.19</v>
      </c>
      <c r="F67" s="2">
        <f t="shared" si="2"/>
        <v>1247.6000000000001</v>
      </c>
    </row>
    <row r="68" spans="1:6" x14ac:dyDescent="0.15">
      <c r="A68" t="s">
        <v>70</v>
      </c>
      <c r="C68">
        <v>4</v>
      </c>
      <c r="D68" s="2">
        <f>B2*C68</f>
        <v>40</v>
      </c>
      <c r="E68">
        <v>8.65</v>
      </c>
      <c r="F68" s="2">
        <f t="shared" si="2"/>
        <v>346</v>
      </c>
    </row>
    <row r="69" spans="1:6" x14ac:dyDescent="0.15">
      <c r="A69" t="s">
        <v>71</v>
      </c>
      <c r="C69">
        <v>16</v>
      </c>
      <c r="D69" s="2">
        <f>B2*C69</f>
        <v>160</v>
      </c>
      <c r="E69">
        <v>0.28000000000000003</v>
      </c>
      <c r="F69" s="2">
        <f t="shared" si="2"/>
        <v>44.800000000000004</v>
      </c>
    </row>
    <row r="70" spans="1:6" x14ac:dyDescent="0.15">
      <c r="A70" t="s">
        <v>72</v>
      </c>
      <c r="C70">
        <v>2</v>
      </c>
      <c r="D70" s="2">
        <f>B2*C70</f>
        <v>20</v>
      </c>
      <c r="E70">
        <v>111.86</v>
      </c>
      <c r="F70" s="2">
        <f t="shared" si="2"/>
        <v>2237.1999999999998</v>
      </c>
    </row>
    <row r="71" spans="1:6" x14ac:dyDescent="0.15">
      <c r="A71" t="s">
        <v>73</v>
      </c>
      <c r="C71">
        <v>1</v>
      </c>
      <c r="D71">
        <v>1</v>
      </c>
      <c r="E71">
        <v>19348.75</v>
      </c>
      <c r="F71" s="2">
        <f t="shared" si="2"/>
        <v>19348.75</v>
      </c>
    </row>
    <row r="72" spans="1:6" x14ac:dyDescent="0.15">
      <c r="A72" t="s">
        <v>74</v>
      </c>
      <c r="C72">
        <v>16</v>
      </c>
      <c r="D72" s="2">
        <f>B2*C72</f>
        <v>160</v>
      </c>
      <c r="E72">
        <v>0.24</v>
      </c>
      <c r="F72" s="2">
        <f t="shared" si="2"/>
        <v>38.4</v>
      </c>
    </row>
    <row r="73" spans="1:6" x14ac:dyDescent="0.15">
      <c r="A73" t="s">
        <v>75</v>
      </c>
      <c r="C73">
        <v>16</v>
      </c>
      <c r="D73" s="2">
        <f>B2*C73</f>
        <v>160</v>
      </c>
      <c r="E73">
        <v>1.33</v>
      </c>
      <c r="F73" s="2">
        <f t="shared" si="2"/>
        <v>212.8</v>
      </c>
    </row>
    <row r="74" spans="1:6" x14ac:dyDescent="0.15">
      <c r="A74" t="s">
        <v>76</v>
      </c>
      <c r="C74">
        <v>8</v>
      </c>
      <c r="D74" s="2">
        <f>B2*C74</f>
        <v>80</v>
      </c>
      <c r="E74">
        <v>21</v>
      </c>
      <c r="F74" s="2">
        <f t="shared" si="2"/>
        <v>1680</v>
      </c>
    </row>
    <row r="75" spans="1:6" x14ac:dyDescent="0.15">
      <c r="A75" t="s">
        <v>77</v>
      </c>
      <c r="C75">
        <v>2</v>
      </c>
      <c r="D75" s="2">
        <f>B2*C75</f>
        <v>20</v>
      </c>
      <c r="E75">
        <v>50</v>
      </c>
      <c r="F75" s="2">
        <f t="shared" si="2"/>
        <v>1000</v>
      </c>
    </row>
    <row r="76" spans="1:6" x14ac:dyDescent="0.15">
      <c r="A76" t="s">
        <v>78</v>
      </c>
      <c r="C76" s="2">
        <f>SUM(C57:C75)</f>
        <v>133</v>
      </c>
      <c r="D76" s="2">
        <f>SUM(D57:D75)</f>
        <v>1321</v>
      </c>
      <c r="F76" s="2">
        <f>D76*E76+SUM(F57:F75)</f>
        <v>38503.15</v>
      </c>
    </row>
    <row r="78" spans="1:6" x14ac:dyDescent="0.15">
      <c r="A78" t="s">
        <v>79</v>
      </c>
      <c r="C78">
        <v>8</v>
      </c>
      <c r="D78" s="2">
        <f>B2*C78</f>
        <v>80</v>
      </c>
      <c r="E78">
        <v>20.99</v>
      </c>
      <c r="F78" s="2">
        <f t="shared" ref="F78:F89" si="3">D78*E78</f>
        <v>1679.1999999999998</v>
      </c>
    </row>
    <row r="79" spans="1:6" x14ac:dyDescent="0.15">
      <c r="A79" t="s">
        <v>80</v>
      </c>
      <c r="C79">
        <v>8</v>
      </c>
      <c r="D79" s="2">
        <f>B2*C79</f>
        <v>80</v>
      </c>
      <c r="E79">
        <v>18.41</v>
      </c>
      <c r="F79" s="2">
        <f t="shared" si="3"/>
        <v>1472.8</v>
      </c>
    </row>
    <row r="80" spans="1:6" x14ac:dyDescent="0.15">
      <c r="A80" t="s">
        <v>81</v>
      </c>
      <c r="C80">
        <v>16</v>
      </c>
      <c r="D80" s="2">
        <f>B2*C80</f>
        <v>160</v>
      </c>
      <c r="E80">
        <v>11.53</v>
      </c>
      <c r="F80" s="2">
        <f t="shared" si="3"/>
        <v>1844.8</v>
      </c>
    </row>
    <row r="81" spans="1:6" x14ac:dyDescent="0.15">
      <c r="A81" t="s">
        <v>82</v>
      </c>
      <c r="C81">
        <v>16</v>
      </c>
      <c r="D81" s="2">
        <f>B2*C81</f>
        <v>160</v>
      </c>
      <c r="E81">
        <v>2.75</v>
      </c>
      <c r="F81" s="2">
        <f t="shared" si="3"/>
        <v>440</v>
      </c>
    </row>
    <row r="82" spans="1:6" x14ac:dyDescent="0.15">
      <c r="A82" t="s">
        <v>83</v>
      </c>
      <c r="C82">
        <v>16</v>
      </c>
      <c r="D82" s="2">
        <f>B2*C82</f>
        <v>160</v>
      </c>
      <c r="E82">
        <v>0.86</v>
      </c>
      <c r="F82" s="2">
        <f t="shared" si="3"/>
        <v>137.6</v>
      </c>
    </row>
    <row r="83" spans="1:6" x14ac:dyDescent="0.15">
      <c r="A83" t="s">
        <v>84</v>
      </c>
      <c r="C83">
        <v>16</v>
      </c>
      <c r="D83" s="2">
        <f>B2*C83</f>
        <v>160</v>
      </c>
      <c r="E83">
        <v>0.4</v>
      </c>
      <c r="F83" s="2">
        <f t="shared" si="3"/>
        <v>64</v>
      </c>
    </row>
    <row r="84" spans="1:6" x14ac:dyDescent="0.15">
      <c r="A84" t="s">
        <v>85</v>
      </c>
      <c r="C84">
        <v>8</v>
      </c>
      <c r="D84" s="2">
        <f>B2*C84</f>
        <v>80</v>
      </c>
      <c r="E84">
        <v>8.83</v>
      </c>
      <c r="F84" s="2">
        <f t="shared" si="3"/>
        <v>706.4</v>
      </c>
    </row>
    <row r="85" spans="1:6" x14ac:dyDescent="0.15">
      <c r="A85" t="s">
        <v>86</v>
      </c>
      <c r="C85">
        <v>8</v>
      </c>
      <c r="D85" s="2">
        <f>B2*C85</f>
        <v>80</v>
      </c>
      <c r="E85">
        <v>9.4499999999999993</v>
      </c>
      <c r="F85" s="2">
        <f t="shared" si="3"/>
        <v>756</v>
      </c>
    </row>
    <row r="86" spans="1:6" x14ac:dyDescent="0.15">
      <c r="A86" t="s">
        <v>87</v>
      </c>
      <c r="C86">
        <v>8</v>
      </c>
      <c r="D86" s="2">
        <f>B2*C86</f>
        <v>80</v>
      </c>
      <c r="E86">
        <v>2.4900000000000002</v>
      </c>
      <c r="F86" s="2">
        <f t="shared" si="3"/>
        <v>199.20000000000002</v>
      </c>
    </row>
    <row r="87" spans="1:6" x14ac:dyDescent="0.15">
      <c r="A87" t="s">
        <v>88</v>
      </c>
      <c r="C87">
        <v>8</v>
      </c>
      <c r="D87" s="2">
        <f>B2*C87</f>
        <v>80</v>
      </c>
      <c r="E87">
        <v>2.13</v>
      </c>
      <c r="F87" s="2">
        <f t="shared" si="3"/>
        <v>170.39999999999998</v>
      </c>
    </row>
    <row r="88" spans="1:6" x14ac:dyDescent="0.15">
      <c r="A88" t="s">
        <v>89</v>
      </c>
      <c r="C88">
        <v>16</v>
      </c>
      <c r="D88" s="2">
        <f>B2*C88</f>
        <v>160</v>
      </c>
      <c r="E88">
        <v>0.79</v>
      </c>
      <c r="F88" s="2">
        <f t="shared" si="3"/>
        <v>126.4</v>
      </c>
    </row>
    <row r="89" spans="1:6" x14ac:dyDescent="0.15">
      <c r="A89" t="s">
        <v>90</v>
      </c>
      <c r="C89">
        <v>16</v>
      </c>
      <c r="D89" s="2">
        <f>B2*C89</f>
        <v>160</v>
      </c>
      <c r="E89">
        <v>14.8</v>
      </c>
      <c r="F89" s="2">
        <f t="shared" si="3"/>
        <v>2368</v>
      </c>
    </row>
    <row r="90" spans="1:6" x14ac:dyDescent="0.15">
      <c r="A90" t="s">
        <v>91</v>
      </c>
      <c r="C90" s="2">
        <f>SUM(C78:C89)</f>
        <v>144</v>
      </c>
      <c r="D90" s="2">
        <f>SUM(D78:D89)</f>
        <v>1440</v>
      </c>
      <c r="F90" s="2">
        <f>SUM(F78:F89)</f>
        <v>9964.7999999999993</v>
      </c>
    </row>
    <row r="92" spans="1:6" x14ac:dyDescent="0.15">
      <c r="A92" t="s">
        <v>92</v>
      </c>
      <c r="C92">
        <v>2</v>
      </c>
      <c r="D92" s="2">
        <f>B2*C92</f>
        <v>20</v>
      </c>
      <c r="E92">
        <v>56.49</v>
      </c>
      <c r="F92" s="2">
        <f t="shared" ref="F92:F99" si="4">D92*E92</f>
        <v>1129.8</v>
      </c>
    </row>
    <row r="93" spans="1:6" x14ac:dyDescent="0.15">
      <c r="A93" t="s">
        <v>93</v>
      </c>
      <c r="C93">
        <v>2</v>
      </c>
      <c r="D93">
        <v>2</v>
      </c>
      <c r="E93">
        <v>151.57</v>
      </c>
      <c r="F93" s="2">
        <f t="shared" si="4"/>
        <v>303.14</v>
      </c>
    </row>
    <row r="94" spans="1:6" x14ac:dyDescent="0.15">
      <c r="A94" t="s">
        <v>26</v>
      </c>
      <c r="C94">
        <v>56</v>
      </c>
      <c r="D94" s="2">
        <f>B2*C94</f>
        <v>560</v>
      </c>
      <c r="E94">
        <v>0.26</v>
      </c>
      <c r="F94" s="2">
        <f t="shared" si="4"/>
        <v>145.6</v>
      </c>
    </row>
    <row r="95" spans="1:6" x14ac:dyDescent="0.15">
      <c r="A95" t="s">
        <v>94</v>
      </c>
      <c r="C95">
        <v>56</v>
      </c>
      <c r="D95" s="2">
        <f>B2*C95</f>
        <v>560</v>
      </c>
      <c r="E95">
        <v>0.03</v>
      </c>
      <c r="F95" s="2">
        <f t="shared" si="4"/>
        <v>16.8</v>
      </c>
    </row>
    <row r="96" spans="1:6" x14ac:dyDescent="0.15">
      <c r="A96" t="s">
        <v>95</v>
      </c>
      <c r="C96">
        <v>2</v>
      </c>
      <c r="D96" s="2">
        <f>(B2-1)*C96</f>
        <v>18</v>
      </c>
      <c r="E96">
        <v>176.59</v>
      </c>
      <c r="F96" s="2">
        <f t="shared" si="4"/>
        <v>3178.62</v>
      </c>
    </row>
    <row r="97" spans="1:7" x14ac:dyDescent="0.15">
      <c r="A97" t="s">
        <v>96</v>
      </c>
      <c r="C97">
        <v>8</v>
      </c>
      <c r="D97" s="2">
        <f>(B2-1)*C97</f>
        <v>72</v>
      </c>
      <c r="E97">
        <v>0.3</v>
      </c>
      <c r="F97" s="2">
        <f t="shared" si="4"/>
        <v>21.599999999999998</v>
      </c>
    </row>
    <row r="98" spans="1:7" x14ac:dyDescent="0.15">
      <c r="A98" t="s">
        <v>94</v>
      </c>
      <c r="C98">
        <v>8</v>
      </c>
      <c r="D98" s="2">
        <f>(B2-1)*C98</f>
        <v>72</v>
      </c>
      <c r="E98">
        <v>0.03</v>
      </c>
      <c r="F98" s="2">
        <f t="shared" si="4"/>
        <v>2.16</v>
      </c>
    </row>
    <row r="99" spans="1:7" x14ac:dyDescent="0.15">
      <c r="A99" t="s">
        <v>97</v>
      </c>
      <c r="C99">
        <v>8</v>
      </c>
      <c r="D99" s="2">
        <f>(B2-1)*C99</f>
        <v>72</v>
      </c>
      <c r="E99">
        <v>0.14000000000000001</v>
      </c>
      <c r="F99" s="2">
        <f t="shared" si="4"/>
        <v>10.080000000000002</v>
      </c>
    </row>
    <row r="100" spans="1:7" x14ac:dyDescent="0.15">
      <c r="A100" t="s">
        <v>98</v>
      </c>
      <c r="C100" s="2">
        <f>SUM(C92:C99)</f>
        <v>142</v>
      </c>
      <c r="D100" s="2">
        <f>SUM(D92:D99)</f>
        <v>1376</v>
      </c>
      <c r="F100" s="2">
        <f>SUM(F92:F99)</f>
        <v>4807.8</v>
      </c>
    </row>
    <row r="102" spans="1:7" x14ac:dyDescent="0.15">
      <c r="A102" t="s">
        <v>99</v>
      </c>
      <c r="C102">
        <v>8</v>
      </c>
      <c r="D102" s="2">
        <f>B2*C102</f>
        <v>80</v>
      </c>
      <c r="E102">
        <v>20</v>
      </c>
      <c r="F102" s="2">
        <f>D102*E102</f>
        <v>1600</v>
      </c>
    </row>
    <row r="104" spans="1:7" x14ac:dyDescent="0.15">
      <c r="A104" t="s">
        <v>100</v>
      </c>
      <c r="C104" s="2">
        <f>C31+C55+C76+C90+C100+C102</f>
        <v>1247</v>
      </c>
      <c r="D104" s="2">
        <f>D31+D55+D76+D90+D100+D102</f>
        <v>12417</v>
      </c>
      <c r="F104" s="2">
        <f>F31+F55+F76+F90+F100+F102</f>
        <v>120129.15</v>
      </c>
      <c r="G104" s="2">
        <f>G55</f>
        <v>267.11999999999995</v>
      </c>
    </row>
    <row r="106" spans="1:7" x14ac:dyDescent="0.15">
      <c r="A106" t="s">
        <v>101</v>
      </c>
      <c r="C106">
        <v>1</v>
      </c>
      <c r="D106" s="2">
        <f>B2*C106</f>
        <v>10</v>
      </c>
      <c r="E106">
        <v>875</v>
      </c>
      <c r="F106" s="2">
        <f>D106*E106</f>
        <v>8750</v>
      </c>
    </row>
  </sheetData>
  <sheetProtection selectLockedCells="1" selectUnlockedCells="1"/>
  <phoneticPr fontId="3"/>
  <printOptions horizontalCentered="1" verticalCentered="1"/>
  <pageMargins left="0.70833333333333337" right="0.51111111111111107" top="0.70833333333333337" bottom="0.66736111111111107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F1"/>
  <sheetViews>
    <sheetView showZeros="0" workbookViewId="0">
      <selection activeCell="E5" sqref="E5"/>
    </sheetView>
  </sheetViews>
  <sheetFormatPr defaultRowHeight="13.5" x14ac:dyDescent="0.15"/>
  <sheetData>
    <row r="1" spans="5:6" ht="21.75" customHeight="1" x14ac:dyDescent="0.15">
      <c r="E1" s="6" t="s">
        <v>102</v>
      </c>
      <c r="F1" s="7"/>
    </row>
  </sheetData>
  <sheetProtection selectLockedCells="1" selectUnlockedCells="1"/>
  <phoneticPr fontId="3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Zeros="0" workbookViewId="0"/>
  </sheetViews>
  <sheetFormatPr defaultRowHeight="13.5" x14ac:dyDescent="0.15"/>
  <sheetData/>
  <sheetProtection selectLockedCells="1" selectUnlockedCells="1"/>
  <phoneticPr fontId="3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159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無料でダウンロードできるテンプレート</dc:title>
  <dc:creator>muryo-template.com</dc:creator>
  <cp:lastModifiedBy>mashimo</cp:lastModifiedBy>
  <cp:revision>30</cp:revision>
  <cp:lastPrinted>2020-12-25T09:52:47Z</cp:lastPrinted>
  <dcterms:created xsi:type="dcterms:W3CDTF">2010-04-29T12:47:31Z</dcterms:created>
  <dcterms:modified xsi:type="dcterms:W3CDTF">2024-05-29T01:31:50Z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1041-9.1.0.4586</vt:lpwstr>
  </property>
</Properties>
</file>